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2.presupuesto\Ejecució presupuestaria\2025\5.-MAYO\"/>
    </mc:Choice>
  </mc:AlternateContent>
  <xr:revisionPtr revIDLastSave="0" documentId="13_ncr:1_{29C4BD6B-ED0F-4360-BE02-B254740F4B3B}" xr6:coauthVersionLast="47" xr6:coauthVersionMax="47" xr10:uidLastSave="{00000000-0000-0000-0000-000000000000}"/>
  <bookViews>
    <workbookView xWindow="28680" yWindow="-120" windowWidth="20730" windowHeight="110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3" l="1"/>
  <c r="H53" i="3"/>
  <c r="H26" i="3"/>
  <c r="H16" i="3"/>
  <c r="H10" i="3"/>
  <c r="P19" i="3" l="1"/>
  <c r="P18" i="3"/>
  <c r="P17" i="3"/>
  <c r="P15" i="3"/>
  <c r="P12" i="3"/>
  <c r="P11" i="3"/>
  <c r="G83" i="3"/>
  <c r="G53" i="3"/>
  <c r="G26" i="3"/>
  <c r="G16" i="3"/>
  <c r="P16" i="3" s="1"/>
  <c r="G10" i="3"/>
  <c r="P10" i="3" s="1"/>
  <c r="P86" i="3"/>
  <c r="P35" i="3"/>
  <c r="P34" i="3"/>
  <c r="P33" i="3"/>
  <c r="P32" i="3"/>
  <c r="P31" i="3"/>
  <c r="P30" i="3"/>
  <c r="P29" i="3"/>
  <c r="P28" i="3"/>
  <c r="P27" i="3"/>
  <c r="P26" i="3"/>
  <c r="P25" i="3"/>
  <c r="P23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P83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P84" i="3"/>
  <c r="O87" i="3" l="1"/>
  <c r="B87" i="3" l="1"/>
  <c r="K87" i="3"/>
  <c r="D53" i="3"/>
  <c r="D26" i="3"/>
  <c r="D16" i="3"/>
  <c r="H87" i="3" l="1"/>
  <c r="F87" i="3"/>
  <c r="J87" i="3"/>
  <c r="M87" i="3"/>
  <c r="L87" i="3"/>
  <c r="G87" i="3"/>
  <c r="D87" i="3"/>
  <c r="I87" i="3"/>
  <c r="P87" i="3" l="1"/>
  <c r="N87" i="3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<sst xmlns="http://schemas.openxmlformats.org/spreadsheetml/2006/main" count="105" uniqueCount="103">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</sst>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11" fillId="0" borderId="0" xfId="1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0" fontId="12" fillId="0" borderId="0" xfId="0" applyFont="1"/>
    <xf numFmtId="43" fontId="13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43" fontId="12" fillId="0" borderId="0" xfId="1" applyFont="1" applyFill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212443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7</xdr:col>
      <xdr:colOff>1063838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23138" y="0"/>
          <a:ext cx="1495266" cy="1509730"/>
        </a:xfrm>
        <a:prstGeom prst="rect">
          <a:avLst/>
        </a:prstGeom>
      </xdr:spPr>
    </xdr:pic>
    <xdr:clientData/>
  </xdr:oneCellAnchor>
  <xdr:twoCellAnchor>
    <xdr:from>
      <xdr:col>1</xdr:col>
      <xdr:colOff>1219200</xdr:colOff>
      <xdr:row>90</xdr:row>
      <xdr:rowOff>117702</xdr:rowOff>
    </xdr:from>
    <xdr:to>
      <xdr:col>3</xdr:col>
      <xdr:colOff>2061550</xdr:colOff>
      <xdr:row>93</xdr:row>
      <xdr:rowOff>101794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7261860" y="22520502"/>
          <a:ext cx="4499950" cy="62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zoomScale="55" zoomScaleNormal="55" zoomScaleSheetLayoutView="55" workbookViewId="0">
      <selection activeCell="P87" sqref="P87"/>
    </sheetView>
  </sheetViews>
  <sheetFormatPr baseColWidth="10" defaultColWidth="11.44140625" defaultRowHeight="14.4" x14ac:dyDescent="0.3"/>
  <cols>
    <col min="1" max="1" width="88.109375" bestFit="1" customWidth="1"/>
    <col min="2" max="2" width="25.6640625" bestFit="1" customWidth="1"/>
    <col min="3" max="3" width="27.5546875" bestFit="1" customWidth="1"/>
    <col min="4" max="4" width="40.88671875" customWidth="1"/>
    <col min="5" max="5" width="25.109375" bestFit="1" customWidth="1"/>
    <col min="6" max="6" width="24.5546875" style="14" bestFit="1" customWidth="1"/>
    <col min="7" max="7" width="26.44140625" customWidth="1"/>
    <col min="8" max="8" width="24.5546875" bestFit="1" customWidth="1"/>
    <col min="9" max="9" width="6.5546875" hidden="1" customWidth="1"/>
    <col min="10" max="10" width="6.109375" hidden="1" customWidth="1"/>
    <col min="11" max="11" width="8.5546875" hidden="1" customWidth="1"/>
    <col min="12" max="12" width="13.33203125" hidden="1" customWidth="1"/>
    <col min="13" max="13" width="9.44140625" hidden="1" customWidth="1"/>
    <col min="14" max="14" width="13" hidden="1" customWidth="1"/>
    <col min="15" max="15" width="12.109375" hidden="1" customWidth="1"/>
    <col min="16" max="16" width="25.44140625" bestFit="1" customWidth="1"/>
  </cols>
  <sheetData>
    <row r="2" spans="1:16" ht="28.5" customHeight="1" x14ac:dyDescent="0.3">
      <c r="A2" s="56" t="s">
        <v>80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33.6" customHeight="1" x14ac:dyDescent="0.3">
      <c r="A3" s="58" t="s">
        <v>81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 x14ac:dyDescent="0.3">
      <c r="A4" s="60" t="s">
        <v>102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ht="21" x14ac:dyDescent="0.3">
      <c r="A5" s="62" t="s">
        <v>79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27.6" customHeight="1" x14ac:dyDescent="0.3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5" customHeight="1" x14ac:dyDescent="0.4">
      <c r="D7" s="64" t="s">
        <v>94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61.95" customHeight="1" x14ac:dyDescent="0.3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" x14ac:dyDescent="0.35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43"/>
    </row>
    <row r="10" spans="1:16" ht="18" x14ac:dyDescent="0.35">
      <c r="A10" s="9" t="s">
        <v>1</v>
      </c>
      <c r="B10" s="1">
        <f>SUM(B11:B15)</f>
        <v>190093741</v>
      </c>
      <c r="C10" s="28"/>
      <c r="D10" s="1">
        <f t="shared" ref="D10" si="0">SUM(D11:D15)</f>
        <v>14348733.23</v>
      </c>
      <c r="E10" s="1">
        <f>SUM(E11:E15)</f>
        <v>14348733.23</v>
      </c>
      <c r="F10" s="1">
        <f>SUM(F11:F15)</f>
        <v>14335733.23</v>
      </c>
      <c r="G10" s="1">
        <f>SUM(G11:G15)</f>
        <v>14366961.23</v>
      </c>
      <c r="H10" s="1">
        <f>SUM(H11:H15)</f>
        <v>14366961.23</v>
      </c>
      <c r="I10" s="1"/>
      <c r="J10" s="40"/>
      <c r="K10" s="40"/>
      <c r="L10" s="40"/>
      <c r="M10" s="40"/>
      <c r="N10" s="40"/>
      <c r="O10" s="40"/>
      <c r="P10" s="40">
        <f>D10+E10+F10+G10+H10+I10+J10+K10+L10+M10+N10+O10</f>
        <v>71767122.150000006</v>
      </c>
    </row>
    <row r="11" spans="1:16" ht="18" x14ac:dyDescent="0.35">
      <c r="A11" s="10" t="s">
        <v>2</v>
      </c>
      <c r="B11" s="3">
        <v>151125672</v>
      </c>
      <c r="C11" s="29"/>
      <c r="D11" s="2">
        <v>11503992</v>
      </c>
      <c r="E11" s="2">
        <v>11503992</v>
      </c>
      <c r="F11" s="2">
        <v>11503992</v>
      </c>
      <c r="G11" s="2">
        <v>11522220</v>
      </c>
      <c r="H11" s="2">
        <v>11522220</v>
      </c>
      <c r="I11" s="2"/>
      <c r="J11" s="33"/>
      <c r="K11" s="33"/>
      <c r="L11" s="33"/>
      <c r="M11" s="33"/>
      <c r="N11" s="33"/>
      <c r="O11" s="33"/>
      <c r="P11" s="33">
        <f>D11+E11+F11+G11+H11+I11+J11+K11+L11+M11+N11+O11</f>
        <v>57556416</v>
      </c>
    </row>
    <row r="12" spans="1:16" ht="18" x14ac:dyDescent="0.35">
      <c r="A12" s="10" t="s">
        <v>3</v>
      </c>
      <c r="B12" s="3">
        <v>36766698</v>
      </c>
      <c r="C12" s="29"/>
      <c r="D12" s="2">
        <v>2661293.66</v>
      </c>
      <c r="E12" s="2">
        <v>2661293.66</v>
      </c>
      <c r="F12" s="2">
        <v>2648293.66</v>
      </c>
      <c r="G12" s="2">
        <v>2661293.66</v>
      </c>
      <c r="H12" s="2">
        <v>2661293.66</v>
      </c>
      <c r="I12" s="2"/>
      <c r="J12" s="33"/>
      <c r="K12" s="33"/>
      <c r="L12" s="33"/>
      <c r="M12" s="33"/>
      <c r="N12" s="33"/>
      <c r="O12" s="33"/>
      <c r="P12" s="33">
        <f>D12+E12+F12+G12+H12+I12+J12+K12+L12+M12+N12+O12</f>
        <v>13293468.300000001</v>
      </c>
    </row>
    <row r="13" spans="1:16" ht="18" x14ac:dyDescent="0.35">
      <c r="A13" s="10" t="s">
        <v>4</v>
      </c>
      <c r="B13" s="3">
        <v>0</v>
      </c>
      <c r="C13" s="29"/>
      <c r="D13" s="2"/>
      <c r="E13" s="2"/>
      <c r="F13" s="2"/>
      <c r="G13" s="2">
        <v>0</v>
      </c>
      <c r="H13" s="33"/>
      <c r="I13" s="2"/>
      <c r="J13" s="33"/>
      <c r="K13" s="33"/>
      <c r="L13" s="33"/>
      <c r="M13" s="33"/>
      <c r="N13" s="33"/>
      <c r="O13" s="33"/>
      <c r="P13" s="33">
        <f t="shared" ref="P13:P14" si="1">D13+E13+F13+G13+H13+I13+J13+K13+L13+M13+N13+O13</f>
        <v>0</v>
      </c>
    </row>
    <row r="14" spans="1:16" ht="18" x14ac:dyDescent="0.35">
      <c r="A14" s="10" t="s">
        <v>5</v>
      </c>
      <c r="B14" s="3">
        <v>0</v>
      </c>
      <c r="C14" s="29"/>
      <c r="D14" s="2"/>
      <c r="E14" s="2"/>
      <c r="F14" s="2"/>
      <c r="G14" s="2"/>
      <c r="H14" s="33"/>
      <c r="I14" s="2"/>
      <c r="J14" s="33"/>
      <c r="K14" s="33"/>
      <c r="L14" s="33"/>
      <c r="M14" s="33"/>
      <c r="N14" s="33"/>
      <c r="O14" s="33"/>
      <c r="P14" s="33">
        <f t="shared" si="1"/>
        <v>0</v>
      </c>
    </row>
    <row r="15" spans="1:16" ht="18" x14ac:dyDescent="0.35">
      <c r="A15" s="10" t="s">
        <v>6</v>
      </c>
      <c r="B15" s="3">
        <v>2201371</v>
      </c>
      <c r="C15" s="29"/>
      <c r="D15" s="2">
        <v>183447.57</v>
      </c>
      <c r="E15" s="2">
        <v>183447.57</v>
      </c>
      <c r="F15" s="2">
        <v>183447.57</v>
      </c>
      <c r="G15" s="2">
        <v>183447.57</v>
      </c>
      <c r="H15" s="2">
        <v>183447.57</v>
      </c>
      <c r="I15" s="2"/>
      <c r="J15" s="33"/>
      <c r="K15" s="33"/>
      <c r="L15" s="33"/>
      <c r="M15" s="33"/>
      <c r="N15" s="33"/>
      <c r="O15" s="33"/>
      <c r="P15" s="33">
        <f>D15+E15+F15+G15+H15+I15+J15+K15+L15+M15+N15+O15</f>
        <v>917237.85000000009</v>
      </c>
    </row>
    <row r="16" spans="1:16" ht="18" x14ac:dyDescent="0.35">
      <c r="A16" s="9" t="s">
        <v>7</v>
      </c>
      <c r="B16" s="1">
        <f>SUM(B17:B25)</f>
        <v>33657011</v>
      </c>
      <c r="C16" s="28"/>
      <c r="D16" s="4">
        <f t="shared" ref="D16" si="2">SUM(D17:D25)</f>
        <v>1394854.81</v>
      </c>
      <c r="E16" s="4">
        <f>SUM(E17:E25)</f>
        <v>2477474.04</v>
      </c>
      <c r="F16" s="4">
        <f>SUM(F17:F25)</f>
        <v>2679723.2800000003</v>
      </c>
      <c r="G16" s="4">
        <f>SUM(G17:G25)</f>
        <v>2881480.06</v>
      </c>
      <c r="H16" s="4">
        <f>SUM(H17:H25)</f>
        <v>2688535.4699999997</v>
      </c>
      <c r="I16" s="4"/>
      <c r="J16" s="35"/>
      <c r="K16" s="35"/>
      <c r="L16" s="35"/>
      <c r="M16" s="35"/>
      <c r="N16" s="35"/>
      <c r="O16" s="35"/>
      <c r="P16" s="40">
        <f>D16+E16+F16+G16+H16+I16+J16+K16+L16+M16+N16+O16</f>
        <v>12122067.66</v>
      </c>
    </row>
    <row r="17" spans="1:16" ht="18" x14ac:dyDescent="0.35">
      <c r="A17" s="10" t="s">
        <v>8</v>
      </c>
      <c r="B17" s="3">
        <v>5280000</v>
      </c>
      <c r="C17" s="29"/>
      <c r="D17" s="3">
        <v>442846.46</v>
      </c>
      <c r="E17" s="3">
        <v>416422.84</v>
      </c>
      <c r="F17" s="3">
        <v>441132.35</v>
      </c>
      <c r="G17" s="3">
        <v>461153.36</v>
      </c>
      <c r="H17" s="34">
        <v>454040.52</v>
      </c>
      <c r="I17" s="3"/>
      <c r="J17" s="34"/>
      <c r="K17" s="34"/>
      <c r="L17" s="34"/>
      <c r="M17" s="34"/>
      <c r="N17" s="34"/>
      <c r="O17" s="34"/>
      <c r="P17" s="33">
        <f>D17+E17+F17+G17+H17+I17+J17+K17+L17+M17+N17+O17</f>
        <v>2215595.5299999998</v>
      </c>
    </row>
    <row r="18" spans="1:16" ht="18" x14ac:dyDescent="0.35">
      <c r="A18" s="10" t="s">
        <v>9</v>
      </c>
      <c r="B18" s="3">
        <v>597264</v>
      </c>
      <c r="C18" s="29"/>
      <c r="D18" s="3">
        <v>0</v>
      </c>
      <c r="E18" s="3">
        <v>131971.20000000001</v>
      </c>
      <c r="F18" s="3">
        <v>21800.5</v>
      </c>
      <c r="G18" s="3">
        <v>0</v>
      </c>
      <c r="H18" s="34"/>
      <c r="I18" s="3"/>
      <c r="J18" s="34"/>
      <c r="K18" s="34"/>
      <c r="L18" s="34"/>
      <c r="M18" s="34"/>
      <c r="N18" s="34"/>
      <c r="O18" s="34"/>
      <c r="P18" s="33">
        <f>D18+E18+F18+G18+H18+I18+J18+K18+L18+M18+N18+O18</f>
        <v>153771.70000000001</v>
      </c>
    </row>
    <row r="19" spans="1:16" ht="18" x14ac:dyDescent="0.35">
      <c r="A19" s="10" t="s">
        <v>10</v>
      </c>
      <c r="B19" s="3">
        <v>23148000</v>
      </c>
      <c r="C19" s="29"/>
      <c r="D19" s="3">
        <v>883210</v>
      </c>
      <c r="E19" s="3">
        <v>1929080</v>
      </c>
      <c r="F19" s="3">
        <v>1929080</v>
      </c>
      <c r="G19" s="3">
        <v>1929080</v>
      </c>
      <c r="H19" s="3">
        <v>1929080</v>
      </c>
      <c r="I19" s="3"/>
      <c r="J19" s="34"/>
      <c r="K19" s="34"/>
      <c r="L19" s="34"/>
      <c r="M19" s="34"/>
      <c r="N19" s="34"/>
      <c r="O19" s="34"/>
      <c r="P19" s="33">
        <f>D19+E19+F19+G19+H19+I19+J19+K19+L19+M19+N19+O19</f>
        <v>8599530</v>
      </c>
    </row>
    <row r="20" spans="1:16" ht="18" x14ac:dyDescent="0.35">
      <c r="A20" s="10" t="s">
        <v>11</v>
      </c>
      <c r="B20" s="3">
        <v>0</v>
      </c>
      <c r="C20" s="29"/>
      <c r="D20" s="2"/>
      <c r="E20" s="2"/>
      <c r="F20" s="2"/>
      <c r="G20" s="2"/>
      <c r="H20" s="33"/>
      <c r="I20" s="3"/>
      <c r="J20" s="34"/>
      <c r="K20" s="34"/>
      <c r="L20" s="34"/>
      <c r="M20" s="34"/>
      <c r="N20" s="34"/>
      <c r="O20" s="34"/>
      <c r="P20" s="33">
        <f t="shared" ref="P20:P24" si="3">D20+E20+F20+G20+H20+I20+J20+K20+L20+M20+N20+O20</f>
        <v>0</v>
      </c>
    </row>
    <row r="21" spans="1:16" ht="18" x14ac:dyDescent="0.35">
      <c r="A21" s="10" t="s">
        <v>12</v>
      </c>
      <c r="B21" s="3">
        <v>1750000</v>
      </c>
      <c r="C21" s="29"/>
      <c r="D21" s="2"/>
      <c r="E21" s="2"/>
      <c r="F21" s="2"/>
      <c r="G21" s="2"/>
      <c r="H21" s="33"/>
      <c r="I21" s="3"/>
      <c r="J21" s="34"/>
      <c r="K21" s="34"/>
      <c r="L21" s="34"/>
      <c r="M21" s="34"/>
      <c r="N21" s="34"/>
      <c r="O21" s="34"/>
      <c r="P21" s="33">
        <f t="shared" si="3"/>
        <v>0</v>
      </c>
    </row>
    <row r="22" spans="1:16" ht="18" x14ac:dyDescent="0.35">
      <c r="A22" s="10" t="s">
        <v>13</v>
      </c>
      <c r="B22" s="3">
        <v>1436747</v>
      </c>
      <c r="C22" s="29"/>
      <c r="D22" s="2"/>
      <c r="E22" s="2"/>
      <c r="F22" s="2"/>
      <c r="G22" s="2"/>
      <c r="H22" s="33"/>
      <c r="I22" s="3"/>
      <c r="J22" s="34"/>
      <c r="K22" s="34"/>
      <c r="L22" s="34"/>
      <c r="M22" s="34"/>
      <c r="N22" s="34"/>
      <c r="O22" s="34"/>
      <c r="P22" s="33">
        <f t="shared" si="3"/>
        <v>0</v>
      </c>
    </row>
    <row r="23" spans="1:16" ht="40.5" customHeight="1" x14ac:dyDescent="0.35">
      <c r="A23" s="13" t="s">
        <v>14</v>
      </c>
      <c r="B23" s="3">
        <v>1000000</v>
      </c>
      <c r="C23" s="30"/>
      <c r="D23" s="2">
        <v>68798.350000000006</v>
      </c>
      <c r="E23" s="2">
        <v>0</v>
      </c>
      <c r="F23" s="2">
        <v>39910.43</v>
      </c>
      <c r="G23" s="2">
        <v>79426.7</v>
      </c>
      <c r="H23" s="33">
        <v>166414.74</v>
      </c>
      <c r="I23" s="3"/>
      <c r="J23" s="34"/>
      <c r="K23" s="34"/>
      <c r="L23" s="34"/>
      <c r="M23" s="34"/>
      <c r="N23" s="34"/>
      <c r="O23" s="34"/>
      <c r="P23" s="33">
        <f>D23+E23+F23+G23+H23+I23+J23+K23+L23+M23+N23+O23</f>
        <v>354550.22</v>
      </c>
    </row>
    <row r="24" spans="1:16" ht="18" x14ac:dyDescent="0.35">
      <c r="A24" s="10" t="s">
        <v>15</v>
      </c>
      <c r="B24" s="3">
        <v>145000</v>
      </c>
      <c r="C24" s="29"/>
      <c r="D24" s="2"/>
      <c r="E24" s="2"/>
      <c r="F24" s="2"/>
      <c r="G24" s="2">
        <v>164020</v>
      </c>
      <c r="H24" s="33">
        <v>139000.21</v>
      </c>
      <c r="I24" s="3"/>
      <c r="J24" s="34"/>
      <c r="K24" s="34"/>
      <c r="L24" s="34"/>
      <c r="M24" s="34"/>
      <c r="N24" s="34"/>
      <c r="O24" s="34"/>
      <c r="P24" s="33">
        <f t="shared" si="3"/>
        <v>303020.20999999996</v>
      </c>
    </row>
    <row r="25" spans="1:16" ht="18" x14ac:dyDescent="0.35">
      <c r="A25" s="10" t="s">
        <v>16</v>
      </c>
      <c r="B25" s="3">
        <v>300000</v>
      </c>
      <c r="C25" s="29"/>
      <c r="D25" s="2"/>
      <c r="E25" s="2"/>
      <c r="F25" s="2">
        <v>247800</v>
      </c>
      <c r="G25" s="2">
        <v>247800</v>
      </c>
      <c r="H25" s="33"/>
      <c r="I25" s="3"/>
      <c r="J25" s="34"/>
      <c r="K25" s="34"/>
      <c r="L25" s="34"/>
      <c r="M25" s="34"/>
      <c r="N25" s="34"/>
      <c r="O25" s="34"/>
      <c r="P25" s="33">
        <f>D25+E25+F25+G25+H25+I25+J25+K25+L25+M25+N25+O25</f>
        <v>495600</v>
      </c>
    </row>
    <row r="26" spans="1:16" ht="18" x14ac:dyDescent="0.35">
      <c r="A26" s="9" t="s">
        <v>17</v>
      </c>
      <c r="B26" s="1">
        <f>SUM(B27:B35)</f>
        <v>66949248</v>
      </c>
      <c r="C26" s="28"/>
      <c r="D26" s="4">
        <f t="shared" ref="D26:E26" si="4">D27+D28+D29+D30+D31+D32+D33+D35</f>
        <v>2929500</v>
      </c>
      <c r="E26" s="4">
        <f t="shared" si="4"/>
        <v>3185997.03</v>
      </c>
      <c r="F26" s="4">
        <f t="shared" ref="F26:H26" si="5">F27+F28+F29+F30+F31+F32+F33+F35</f>
        <v>6463814.7699999996</v>
      </c>
      <c r="G26" s="4">
        <f t="shared" si="5"/>
        <v>3175200</v>
      </c>
      <c r="H26" s="4">
        <f t="shared" si="5"/>
        <v>11262400</v>
      </c>
      <c r="I26" s="4"/>
      <c r="J26" s="35"/>
      <c r="K26" s="35"/>
      <c r="L26" s="35"/>
      <c r="M26" s="35"/>
      <c r="N26" s="35"/>
      <c r="O26" s="35"/>
      <c r="P26" s="40">
        <f>D26+E26+F26+G26+H26+I26+J26+K26+L26+M26+N26+O26</f>
        <v>27016911.799999997</v>
      </c>
    </row>
    <row r="27" spans="1:16" ht="18" x14ac:dyDescent="0.35">
      <c r="A27" s="10" t="s">
        <v>18</v>
      </c>
      <c r="B27" s="3">
        <v>43353712</v>
      </c>
      <c r="C27" s="29"/>
      <c r="D27" s="2">
        <v>2929500</v>
      </c>
      <c r="E27" s="2">
        <v>2963520</v>
      </c>
      <c r="F27" s="2">
        <v>3281040</v>
      </c>
      <c r="G27" s="2">
        <v>3175200</v>
      </c>
      <c r="H27" s="33">
        <v>3310400</v>
      </c>
      <c r="I27" s="2"/>
      <c r="J27" s="33"/>
      <c r="K27" s="33"/>
      <c r="L27" s="33"/>
      <c r="M27" s="33"/>
      <c r="N27" s="33"/>
      <c r="O27" s="33"/>
      <c r="P27" s="33">
        <f>D27+E27+F27+G27+H27+I27+J27+K27+L27+M27+N27+O27</f>
        <v>15659660</v>
      </c>
    </row>
    <row r="28" spans="1:16" ht="18" x14ac:dyDescent="0.35">
      <c r="A28" s="10" t="s">
        <v>19</v>
      </c>
      <c r="B28" s="3">
        <v>3300000</v>
      </c>
      <c r="C28" s="29"/>
      <c r="D28" s="2"/>
      <c r="E28" s="2"/>
      <c r="F28" s="2">
        <v>1859868.8</v>
      </c>
      <c r="G28" s="2">
        <v>0</v>
      </c>
      <c r="H28" s="33"/>
      <c r="I28" s="2"/>
      <c r="J28" s="33"/>
      <c r="K28" s="33"/>
      <c r="L28" s="33"/>
      <c r="M28" s="33"/>
      <c r="N28" s="33"/>
      <c r="O28" s="33"/>
      <c r="P28" s="33">
        <f t="shared" ref="P28:P35" si="6">D28+E28+F28+G28+H28+I28+J28+K28+L28+M28+N28+O28</f>
        <v>1859868.8</v>
      </c>
    </row>
    <row r="29" spans="1:16" ht="18" x14ac:dyDescent="0.35">
      <c r="A29" s="10" t="s">
        <v>20</v>
      </c>
      <c r="B29" s="3">
        <v>1564000</v>
      </c>
      <c r="C29" s="29"/>
      <c r="D29" s="2"/>
      <c r="E29" s="2"/>
      <c r="F29" s="2">
        <v>48793</v>
      </c>
      <c r="G29" s="2">
        <v>0</v>
      </c>
      <c r="H29" s="42"/>
      <c r="I29" s="2"/>
      <c r="J29" s="33"/>
      <c r="K29" s="33"/>
      <c r="L29" s="33"/>
      <c r="M29" s="33"/>
      <c r="N29" s="33"/>
      <c r="O29" s="33"/>
      <c r="P29" s="33">
        <f t="shared" si="6"/>
        <v>48793</v>
      </c>
    </row>
    <row r="30" spans="1:16" ht="18" x14ac:dyDescent="0.35">
      <c r="A30" s="10" t="s">
        <v>21</v>
      </c>
      <c r="B30" s="3">
        <v>400000</v>
      </c>
      <c r="C30" s="29"/>
      <c r="D30" s="2"/>
      <c r="E30" s="2"/>
      <c r="F30" s="2">
        <v>131060</v>
      </c>
      <c r="G30" s="2">
        <v>0</v>
      </c>
      <c r="H30" s="36"/>
      <c r="I30" s="2"/>
      <c r="J30" s="33"/>
      <c r="K30" s="33"/>
      <c r="L30" s="33"/>
      <c r="M30" s="33"/>
      <c r="N30" s="33"/>
      <c r="O30" s="33"/>
      <c r="P30" s="33">
        <f t="shared" si="6"/>
        <v>131060</v>
      </c>
    </row>
    <row r="31" spans="1:16" ht="18" x14ac:dyDescent="0.35">
      <c r="A31" s="10" t="s">
        <v>22</v>
      </c>
      <c r="B31" s="3">
        <v>900000</v>
      </c>
      <c r="C31" s="29"/>
      <c r="D31" s="2"/>
      <c r="E31" s="2"/>
      <c r="F31" s="2"/>
      <c r="G31" s="2"/>
      <c r="H31" s="42"/>
      <c r="I31" s="2"/>
      <c r="J31" s="33"/>
      <c r="K31" s="33"/>
      <c r="L31" s="33"/>
      <c r="M31" s="33"/>
      <c r="N31" s="33"/>
      <c r="O31" s="33"/>
      <c r="P31" s="33">
        <f t="shared" si="6"/>
        <v>0</v>
      </c>
    </row>
    <row r="32" spans="1:16" ht="18" x14ac:dyDescent="0.35">
      <c r="A32" s="10" t="s">
        <v>23</v>
      </c>
      <c r="B32" s="3">
        <v>1130000</v>
      </c>
      <c r="C32" s="29"/>
      <c r="D32" s="2"/>
      <c r="E32" s="2"/>
      <c r="F32" s="2">
        <v>28409.68</v>
      </c>
      <c r="G32" s="2">
        <v>0</v>
      </c>
      <c r="H32" s="42"/>
      <c r="I32" s="2"/>
      <c r="J32" s="33"/>
      <c r="K32" s="33"/>
      <c r="L32" s="33"/>
      <c r="M32" s="33"/>
      <c r="N32" s="33"/>
      <c r="O32" s="33"/>
      <c r="P32" s="33">
        <f t="shared" si="6"/>
        <v>28409.68</v>
      </c>
    </row>
    <row r="33" spans="1:16" ht="18" x14ac:dyDescent="0.35">
      <c r="A33" s="10" t="s">
        <v>24</v>
      </c>
      <c r="B33" s="3">
        <v>13288000</v>
      </c>
      <c r="C33" s="29"/>
      <c r="D33" s="2"/>
      <c r="E33" s="2"/>
      <c r="F33" s="2">
        <v>668504.39</v>
      </c>
      <c r="G33" s="2">
        <v>0</v>
      </c>
      <c r="H33" s="42">
        <v>7952000</v>
      </c>
      <c r="I33" s="2"/>
      <c r="J33" s="33"/>
      <c r="K33" s="33"/>
      <c r="L33" s="33"/>
      <c r="M33" s="33"/>
      <c r="N33" s="33"/>
      <c r="O33" s="33"/>
      <c r="P33" s="33">
        <f t="shared" si="6"/>
        <v>8620504.3900000006</v>
      </c>
    </row>
    <row r="34" spans="1:16" ht="36" x14ac:dyDescent="0.35">
      <c r="A34" s="13" t="s">
        <v>25</v>
      </c>
      <c r="B34" s="3">
        <v>0</v>
      </c>
      <c r="C34" s="30"/>
      <c r="D34" s="2"/>
      <c r="E34" s="2"/>
      <c r="F34" s="2"/>
      <c r="G34" s="2"/>
      <c r="H34" s="36"/>
      <c r="I34" s="2"/>
      <c r="J34" s="33"/>
      <c r="K34" s="33"/>
      <c r="L34" s="33"/>
      <c r="M34" s="33"/>
      <c r="N34" s="33"/>
      <c r="O34" s="33"/>
      <c r="P34" s="33">
        <f t="shared" si="6"/>
        <v>0</v>
      </c>
    </row>
    <row r="35" spans="1:16" ht="18" x14ac:dyDescent="0.35">
      <c r="A35" s="10" t="s">
        <v>26</v>
      </c>
      <c r="B35" s="3">
        <v>3013536</v>
      </c>
      <c r="C35" s="29"/>
      <c r="D35" s="2"/>
      <c r="E35" s="2">
        <v>222477.03</v>
      </c>
      <c r="F35" s="2">
        <v>446138.9</v>
      </c>
      <c r="G35" s="2">
        <v>0</v>
      </c>
      <c r="H35" s="36"/>
      <c r="I35" s="2"/>
      <c r="J35" s="33"/>
      <c r="K35" s="33"/>
      <c r="L35" s="33"/>
      <c r="M35" s="33"/>
      <c r="N35" s="33"/>
      <c r="O35" s="33"/>
      <c r="P35" s="33">
        <f t="shared" si="6"/>
        <v>668615.93000000005</v>
      </c>
    </row>
    <row r="36" spans="1:16" ht="18" x14ac:dyDescent="0.35">
      <c r="A36" s="9" t="s">
        <v>27</v>
      </c>
      <c r="B36" s="1">
        <f>SUM(B37:B45)</f>
        <v>0</v>
      </c>
      <c r="C36" s="28"/>
      <c r="D36" s="2"/>
      <c r="E36" s="2"/>
      <c r="F36" s="2"/>
      <c r="G36" s="2"/>
      <c r="H36" s="36"/>
      <c r="I36" s="2"/>
      <c r="J36" s="33"/>
      <c r="K36" s="33"/>
      <c r="L36" s="33"/>
      <c r="M36" s="33"/>
      <c r="N36" s="33"/>
      <c r="O36" s="49"/>
      <c r="P36" s="33">
        <f t="shared" ref="P36:P51" si="7">D36+E36+F36+G36+H36+I36+J36+K36+L36+M36+N36+O36</f>
        <v>0</v>
      </c>
    </row>
    <row r="37" spans="1:16" ht="18" x14ac:dyDescent="0.35">
      <c r="A37" s="10" t="s">
        <v>28</v>
      </c>
      <c r="B37" s="3">
        <v>0</v>
      </c>
      <c r="C37" s="29"/>
      <c r="D37" s="4"/>
      <c r="E37" s="4"/>
      <c r="F37" s="4"/>
      <c r="G37" s="4"/>
      <c r="H37" s="38"/>
      <c r="I37" s="44"/>
      <c r="J37" s="38"/>
      <c r="K37" s="38"/>
      <c r="L37" s="38"/>
      <c r="M37" s="38"/>
      <c r="N37" s="38"/>
      <c r="O37" s="38"/>
      <c r="P37" s="33">
        <f t="shared" si="7"/>
        <v>0</v>
      </c>
    </row>
    <row r="38" spans="1:16" ht="18" x14ac:dyDescent="0.35">
      <c r="A38" s="10" t="s">
        <v>29</v>
      </c>
      <c r="B38" s="3">
        <v>0</v>
      </c>
      <c r="C38" s="29"/>
      <c r="D38" s="2"/>
      <c r="E38" s="2"/>
      <c r="F38" s="2"/>
      <c r="G38" s="2"/>
      <c r="H38" s="36"/>
      <c r="I38" s="45"/>
      <c r="J38" s="36"/>
      <c r="K38" s="36"/>
      <c r="L38" s="36"/>
      <c r="M38" s="36"/>
      <c r="N38" s="36"/>
      <c r="O38" s="36"/>
      <c r="P38" s="33">
        <f t="shared" si="7"/>
        <v>0</v>
      </c>
    </row>
    <row r="39" spans="1:16" ht="18" x14ac:dyDescent="0.35">
      <c r="A39" s="10" t="s">
        <v>30</v>
      </c>
      <c r="B39" s="3">
        <v>0</v>
      </c>
      <c r="C39" s="29"/>
      <c r="D39" s="2"/>
      <c r="E39" s="2"/>
      <c r="F39" s="2"/>
      <c r="G39" s="2"/>
      <c r="H39" s="36"/>
      <c r="I39" s="45"/>
      <c r="J39" s="36"/>
      <c r="K39" s="36"/>
      <c r="L39" s="36"/>
      <c r="M39" s="36"/>
      <c r="N39" s="36"/>
      <c r="O39" s="36"/>
      <c r="P39" s="33">
        <f t="shared" si="7"/>
        <v>0</v>
      </c>
    </row>
    <row r="40" spans="1:16" ht="18" x14ac:dyDescent="0.35">
      <c r="A40" s="10" t="s">
        <v>31</v>
      </c>
      <c r="B40" s="3">
        <v>0</v>
      </c>
      <c r="C40" s="29"/>
      <c r="D40" s="2"/>
      <c r="E40" s="2"/>
      <c r="F40" s="2"/>
      <c r="G40" s="2"/>
      <c r="H40" s="36"/>
      <c r="I40" s="45"/>
      <c r="J40" s="36"/>
      <c r="K40" s="36"/>
      <c r="L40" s="36"/>
      <c r="M40" s="36"/>
      <c r="N40" s="36"/>
      <c r="O40" s="36"/>
      <c r="P40" s="33">
        <f t="shared" si="7"/>
        <v>0</v>
      </c>
    </row>
    <row r="41" spans="1:16" ht="18" x14ac:dyDescent="0.35">
      <c r="A41" s="10" t="s">
        <v>32</v>
      </c>
      <c r="B41" s="3">
        <v>0</v>
      </c>
      <c r="C41" s="29"/>
      <c r="D41" s="2"/>
      <c r="E41" s="2"/>
      <c r="F41" s="2"/>
      <c r="G41" s="2"/>
      <c r="H41" s="36"/>
      <c r="I41" s="45"/>
      <c r="J41" s="36"/>
      <c r="K41" s="36"/>
      <c r="L41" s="36"/>
      <c r="M41" s="36"/>
      <c r="N41" s="36"/>
      <c r="O41" s="36"/>
      <c r="P41" s="33">
        <f t="shared" si="7"/>
        <v>0</v>
      </c>
    </row>
    <row r="42" spans="1:16" ht="18" x14ac:dyDescent="0.35">
      <c r="A42" s="10" t="s">
        <v>33</v>
      </c>
      <c r="B42" s="3">
        <v>0</v>
      </c>
      <c r="C42" s="29"/>
      <c r="D42" s="2"/>
      <c r="E42" s="2"/>
      <c r="F42" s="2"/>
      <c r="G42" s="2"/>
      <c r="H42" s="36"/>
      <c r="I42" s="45"/>
      <c r="J42" s="36"/>
      <c r="K42" s="36"/>
      <c r="L42" s="36"/>
      <c r="M42" s="36"/>
      <c r="N42" s="36"/>
      <c r="O42" s="36"/>
      <c r="P42" s="33">
        <f t="shared" si="7"/>
        <v>0</v>
      </c>
    </row>
    <row r="43" spans="1:16" ht="18" x14ac:dyDescent="0.35">
      <c r="A43" s="10" t="s">
        <v>34</v>
      </c>
      <c r="B43" s="3">
        <v>0</v>
      </c>
      <c r="C43" s="29"/>
      <c r="D43" s="2"/>
      <c r="E43" s="2"/>
      <c r="F43" s="2"/>
      <c r="G43" s="2"/>
      <c r="H43" s="36"/>
      <c r="I43" s="45"/>
      <c r="J43" s="36"/>
      <c r="K43" s="36"/>
      <c r="L43" s="36"/>
      <c r="M43" s="36"/>
      <c r="N43" s="36"/>
      <c r="O43" s="36"/>
      <c r="P43" s="33">
        <f t="shared" si="7"/>
        <v>0</v>
      </c>
    </row>
    <row r="44" spans="1:16" ht="18" x14ac:dyDescent="0.35">
      <c r="A44" s="10" t="s">
        <v>35</v>
      </c>
      <c r="B44" s="3">
        <v>0</v>
      </c>
      <c r="C44" s="29"/>
      <c r="D44" s="2"/>
      <c r="E44" s="2"/>
      <c r="F44" s="2"/>
      <c r="G44" s="2"/>
      <c r="H44" s="36"/>
      <c r="I44" s="45"/>
      <c r="J44" s="36"/>
      <c r="K44" s="36"/>
      <c r="L44" s="36"/>
      <c r="M44" s="36"/>
      <c r="N44" s="36"/>
      <c r="O44" s="36"/>
      <c r="P44" s="33">
        <f t="shared" si="7"/>
        <v>0</v>
      </c>
    </row>
    <row r="45" spans="1:16" ht="18" x14ac:dyDescent="0.35">
      <c r="A45" s="9" t="s">
        <v>36</v>
      </c>
      <c r="B45" s="1">
        <f>SUM(B46:B51)</f>
        <v>0</v>
      </c>
      <c r="C45" s="28"/>
      <c r="D45" s="4"/>
      <c r="E45" s="4"/>
      <c r="F45" s="4"/>
      <c r="G45" s="4"/>
      <c r="H45" s="38"/>
      <c r="I45" s="44"/>
      <c r="J45" s="38"/>
      <c r="K45" s="38"/>
      <c r="L45" s="38"/>
      <c r="M45" s="38"/>
      <c r="N45" s="38"/>
      <c r="O45" s="38"/>
      <c r="P45" s="33">
        <f t="shared" si="7"/>
        <v>0</v>
      </c>
    </row>
    <row r="46" spans="1:16" ht="18" x14ac:dyDescent="0.35">
      <c r="A46" s="10" t="s">
        <v>37</v>
      </c>
      <c r="B46" s="3">
        <v>0</v>
      </c>
      <c r="C46" s="29"/>
      <c r="D46" s="2"/>
      <c r="E46" s="2"/>
      <c r="F46" s="2"/>
      <c r="G46" s="2"/>
      <c r="H46" s="36"/>
      <c r="I46" s="45"/>
      <c r="J46" s="36"/>
      <c r="K46" s="36"/>
      <c r="L46" s="36"/>
      <c r="M46" s="36"/>
      <c r="N46" s="36"/>
      <c r="O46" s="36"/>
      <c r="P46" s="33">
        <f t="shared" si="7"/>
        <v>0</v>
      </c>
    </row>
    <row r="47" spans="1:16" ht="18" x14ac:dyDescent="0.35">
      <c r="A47" s="10" t="s">
        <v>38</v>
      </c>
      <c r="B47" s="3">
        <v>0</v>
      </c>
      <c r="C47" s="29"/>
      <c r="D47" s="2"/>
      <c r="E47" s="2"/>
      <c r="F47" s="2"/>
      <c r="G47" s="2"/>
      <c r="H47" s="36"/>
      <c r="I47" s="45"/>
      <c r="J47" s="36"/>
      <c r="K47" s="36"/>
      <c r="L47" s="36"/>
      <c r="M47" s="36"/>
      <c r="N47" s="36"/>
      <c r="O47" s="36"/>
      <c r="P47" s="33">
        <f t="shared" si="7"/>
        <v>0</v>
      </c>
    </row>
    <row r="48" spans="1:16" ht="18" x14ac:dyDescent="0.35">
      <c r="A48" s="10" t="s">
        <v>39</v>
      </c>
      <c r="B48" s="3">
        <v>0</v>
      </c>
      <c r="C48" s="29"/>
      <c r="D48" s="2"/>
      <c r="E48" s="2"/>
      <c r="F48" s="2"/>
      <c r="G48" s="2"/>
      <c r="H48" s="36"/>
      <c r="I48" s="45"/>
      <c r="J48" s="36"/>
      <c r="K48" s="36"/>
      <c r="L48" s="36"/>
      <c r="M48" s="36"/>
      <c r="N48" s="36"/>
      <c r="O48" s="36"/>
      <c r="P48" s="33">
        <f t="shared" si="7"/>
        <v>0</v>
      </c>
    </row>
    <row r="49" spans="1:16" ht="18" x14ac:dyDescent="0.35">
      <c r="A49" s="10" t="s">
        <v>40</v>
      </c>
      <c r="B49" s="3">
        <v>0</v>
      </c>
      <c r="C49" s="29"/>
      <c r="D49" s="2"/>
      <c r="E49" s="2"/>
      <c r="F49" s="2"/>
      <c r="G49" s="2"/>
      <c r="H49" s="36"/>
      <c r="I49" s="45"/>
      <c r="J49" s="36"/>
      <c r="K49" s="36"/>
      <c r="L49" s="36"/>
      <c r="M49" s="36"/>
      <c r="N49" s="36"/>
      <c r="O49" s="36"/>
      <c r="P49" s="33">
        <f t="shared" si="7"/>
        <v>0</v>
      </c>
    </row>
    <row r="50" spans="1:16" ht="18" x14ac:dyDescent="0.35">
      <c r="A50" s="10" t="s">
        <v>41</v>
      </c>
      <c r="B50" s="3">
        <v>0</v>
      </c>
      <c r="C50" s="29"/>
      <c r="D50" s="2"/>
      <c r="E50" s="2"/>
      <c r="F50" s="2"/>
      <c r="G50" s="2"/>
      <c r="H50" s="36"/>
      <c r="I50" s="45"/>
      <c r="J50" s="36"/>
      <c r="K50" s="36"/>
      <c r="L50" s="36"/>
      <c r="M50" s="36"/>
      <c r="N50" s="36"/>
      <c r="O50" s="36"/>
      <c r="P50" s="33">
        <f t="shared" si="7"/>
        <v>0</v>
      </c>
    </row>
    <row r="51" spans="1:16" ht="18" x14ac:dyDescent="0.35">
      <c r="A51" s="10" t="s">
        <v>42</v>
      </c>
      <c r="B51" s="3">
        <v>0</v>
      </c>
      <c r="C51" s="29"/>
      <c r="D51" s="2"/>
      <c r="E51" s="2"/>
      <c r="F51" s="2"/>
      <c r="G51" s="2"/>
      <c r="H51" s="36"/>
      <c r="I51" s="45"/>
      <c r="J51" s="36"/>
      <c r="K51" s="36"/>
      <c r="L51" s="36"/>
      <c r="M51" s="36"/>
      <c r="N51" s="36"/>
      <c r="O51" s="36"/>
      <c r="P51" s="33">
        <f t="shared" si="7"/>
        <v>0</v>
      </c>
    </row>
    <row r="52" spans="1:16" ht="18" x14ac:dyDescent="0.35">
      <c r="A52" s="9" t="s">
        <v>43</v>
      </c>
      <c r="B52" s="1">
        <f>SUM(B53:B61)</f>
        <v>2300000</v>
      </c>
      <c r="C52" s="28"/>
      <c r="D52" s="2"/>
      <c r="E52" s="2"/>
      <c r="F52" s="2"/>
      <c r="G52" s="2"/>
      <c r="H52" s="35"/>
      <c r="I52" s="4"/>
      <c r="J52" s="35"/>
      <c r="K52" s="35"/>
      <c r="L52" s="35"/>
      <c r="M52" s="35"/>
      <c r="N52" s="35"/>
      <c r="O52" s="35"/>
      <c r="P52" s="40">
        <f>D52+E52+F52+G52+H52+I52+J52+K52+L52+M52+N52+O52</f>
        <v>0</v>
      </c>
    </row>
    <row r="53" spans="1:16" ht="18" x14ac:dyDescent="0.35">
      <c r="A53" s="10" t="s">
        <v>44</v>
      </c>
      <c r="B53" s="3">
        <v>1500000</v>
      </c>
      <c r="C53" s="29"/>
      <c r="D53" s="4">
        <f t="shared" ref="D53:E53" si="8">D54+D55+D56+D57+D58+D59+D60+D62</f>
        <v>0</v>
      </c>
      <c r="E53" s="4">
        <f t="shared" si="8"/>
        <v>0</v>
      </c>
      <c r="F53" s="4">
        <f t="shared" ref="F53:H53" si="9">F54+F55+F56+F57+F58+F59+F60+F62</f>
        <v>0</v>
      </c>
      <c r="G53" s="4">
        <f t="shared" si="9"/>
        <v>0</v>
      </c>
      <c r="H53" s="4">
        <f t="shared" si="9"/>
        <v>0</v>
      </c>
      <c r="I53" s="46"/>
      <c r="J53" s="37"/>
      <c r="K53" s="37"/>
      <c r="L53" s="37"/>
      <c r="M53" s="37"/>
      <c r="N53" s="37"/>
      <c r="O53" s="33"/>
      <c r="P53" s="33">
        <f>D53+E53+F53+G53+H53+I53+J53+K53+L53+M53+N53+O53</f>
        <v>0</v>
      </c>
    </row>
    <row r="54" spans="1:16" ht="18" x14ac:dyDescent="0.35">
      <c r="A54" s="10" t="s">
        <v>45</v>
      </c>
      <c r="B54" s="3">
        <v>100000</v>
      </c>
      <c r="C54" s="29"/>
      <c r="D54" s="2"/>
      <c r="E54" s="2"/>
      <c r="F54" s="2"/>
      <c r="G54" s="2"/>
      <c r="H54" s="33"/>
      <c r="I54" s="45"/>
      <c r="J54" s="36"/>
      <c r="K54" s="36"/>
      <c r="L54" s="36"/>
      <c r="M54" s="36"/>
      <c r="N54" s="36"/>
      <c r="O54" s="42"/>
      <c r="P54" s="33">
        <f t="shared" ref="P54:P82" si="10">D54+E54+F54+G54+H54+I54+J54+K54+L54+M54+N54+O54</f>
        <v>0</v>
      </c>
    </row>
    <row r="55" spans="1:16" ht="18" x14ac:dyDescent="0.35">
      <c r="A55" s="10" t="s">
        <v>46</v>
      </c>
      <c r="B55" s="3"/>
      <c r="C55" s="29"/>
      <c r="D55" s="2"/>
      <c r="E55" s="2"/>
      <c r="F55" s="2"/>
      <c r="G55" s="2"/>
      <c r="H55" s="33"/>
      <c r="I55" s="45"/>
      <c r="J55" s="36"/>
      <c r="K55" s="36"/>
      <c r="L55" s="36"/>
      <c r="M55" s="36"/>
      <c r="N55" s="36"/>
      <c r="O55" s="36"/>
      <c r="P55" s="33">
        <f t="shared" si="10"/>
        <v>0</v>
      </c>
    </row>
    <row r="56" spans="1:16" ht="18" x14ac:dyDescent="0.35">
      <c r="A56" s="10" t="s">
        <v>47</v>
      </c>
      <c r="B56" s="3"/>
      <c r="C56" s="29"/>
      <c r="D56" s="2"/>
      <c r="E56" s="2"/>
      <c r="F56" s="2"/>
      <c r="G56" s="2"/>
      <c r="H56" s="33"/>
      <c r="I56" s="45"/>
      <c r="J56" s="36"/>
      <c r="K56" s="36"/>
      <c r="L56" s="36"/>
      <c r="M56" s="36"/>
      <c r="N56" s="36"/>
      <c r="O56" s="36"/>
      <c r="P56" s="33">
        <f t="shared" si="10"/>
        <v>0</v>
      </c>
    </row>
    <row r="57" spans="1:16" ht="18" x14ac:dyDescent="0.35">
      <c r="A57" s="10" t="s">
        <v>48</v>
      </c>
      <c r="B57" s="3">
        <v>450000</v>
      </c>
      <c r="C57" s="29"/>
      <c r="D57" s="2"/>
      <c r="E57" s="2"/>
      <c r="F57" s="2"/>
      <c r="G57" s="2"/>
      <c r="H57" s="33"/>
      <c r="I57" s="45"/>
      <c r="J57" s="36"/>
      <c r="K57" s="36"/>
      <c r="L57" s="36"/>
      <c r="M57" s="36"/>
      <c r="N57" s="36"/>
      <c r="O57" s="33"/>
      <c r="P57" s="33">
        <f t="shared" si="10"/>
        <v>0</v>
      </c>
    </row>
    <row r="58" spans="1:16" ht="18" x14ac:dyDescent="0.35">
      <c r="A58" s="10" t="s">
        <v>49</v>
      </c>
      <c r="B58" s="3">
        <v>250000</v>
      </c>
      <c r="C58" s="29"/>
      <c r="D58" s="2"/>
      <c r="E58" s="2"/>
      <c r="F58" s="2"/>
      <c r="G58" s="2"/>
      <c r="H58" s="33"/>
      <c r="I58" s="45"/>
      <c r="J58" s="36"/>
      <c r="K58" s="36"/>
      <c r="L58" s="36"/>
      <c r="M58" s="36"/>
      <c r="N58" s="36"/>
      <c r="O58" s="42"/>
      <c r="P58" s="33">
        <f t="shared" si="10"/>
        <v>0</v>
      </c>
    </row>
    <row r="59" spans="1:16" ht="18" x14ac:dyDescent="0.35">
      <c r="A59" s="10" t="s">
        <v>50</v>
      </c>
      <c r="B59" s="3"/>
      <c r="C59" s="29"/>
      <c r="D59" s="2"/>
      <c r="E59" s="2"/>
      <c r="F59" s="2"/>
      <c r="G59" s="2"/>
      <c r="H59" s="33"/>
      <c r="I59" s="45"/>
      <c r="J59" s="36"/>
      <c r="K59" s="36"/>
      <c r="L59" s="36"/>
      <c r="M59" s="36"/>
      <c r="N59" s="36"/>
      <c r="O59" s="36"/>
      <c r="P59" s="33">
        <f t="shared" si="10"/>
        <v>0</v>
      </c>
    </row>
    <row r="60" spans="1:16" ht="18" x14ac:dyDescent="0.35">
      <c r="A60" s="10" t="s">
        <v>51</v>
      </c>
      <c r="B60" s="3"/>
      <c r="C60" s="29"/>
      <c r="D60" s="2"/>
      <c r="E60" s="2"/>
      <c r="F60" s="2"/>
      <c r="G60" s="2"/>
      <c r="H60" s="36"/>
      <c r="I60" s="45"/>
      <c r="J60" s="36"/>
      <c r="K60" s="36"/>
      <c r="L60" s="36"/>
      <c r="M60" s="36"/>
      <c r="N60" s="36"/>
      <c r="O60" s="36"/>
      <c r="P60" s="33">
        <f t="shared" si="10"/>
        <v>0</v>
      </c>
    </row>
    <row r="61" spans="1:16" ht="18" x14ac:dyDescent="0.35">
      <c r="A61" s="10" t="s">
        <v>52</v>
      </c>
      <c r="B61" s="3"/>
      <c r="C61" s="29"/>
      <c r="D61" s="2"/>
      <c r="E61" s="2"/>
      <c r="F61" s="2"/>
      <c r="G61" s="2"/>
      <c r="H61" s="36"/>
      <c r="I61" s="45"/>
      <c r="J61" s="36"/>
      <c r="K61" s="36"/>
      <c r="L61" s="36"/>
      <c r="M61" s="36"/>
      <c r="N61" s="36"/>
      <c r="O61" s="36"/>
      <c r="P61" s="33">
        <f t="shared" si="10"/>
        <v>0</v>
      </c>
    </row>
    <row r="62" spans="1:16" ht="18" x14ac:dyDescent="0.35">
      <c r="A62" s="9" t="s">
        <v>53</v>
      </c>
      <c r="B62" s="1"/>
      <c r="C62" s="28"/>
      <c r="D62" s="2"/>
      <c r="E62" s="2"/>
      <c r="F62" s="2"/>
      <c r="G62" s="2"/>
      <c r="H62" s="36"/>
      <c r="I62" s="45"/>
      <c r="J62" s="36"/>
      <c r="K62" s="36"/>
      <c r="L62" s="36"/>
      <c r="M62" s="36"/>
      <c r="N62" s="36"/>
      <c r="O62" s="36"/>
      <c r="P62" s="33">
        <f t="shared" si="10"/>
        <v>0</v>
      </c>
    </row>
    <row r="63" spans="1:16" ht="18" x14ac:dyDescent="0.35">
      <c r="A63" s="10" t="s">
        <v>54</v>
      </c>
      <c r="B63" s="3"/>
      <c r="C63" s="29"/>
      <c r="D63" s="4"/>
      <c r="E63" s="4"/>
      <c r="F63" s="4"/>
      <c r="G63" s="4"/>
      <c r="H63" s="38"/>
      <c r="I63" s="44"/>
      <c r="J63" s="38"/>
      <c r="K63" s="38"/>
      <c r="L63" s="38"/>
      <c r="M63" s="38"/>
      <c r="N63" s="38"/>
      <c r="O63" s="38"/>
      <c r="P63" s="33">
        <f t="shared" si="10"/>
        <v>0</v>
      </c>
    </row>
    <row r="64" spans="1:16" ht="18" x14ac:dyDescent="0.35">
      <c r="A64" s="10" t="s">
        <v>55</v>
      </c>
      <c r="B64" s="3"/>
      <c r="C64" s="29"/>
      <c r="D64" s="2"/>
      <c r="E64" s="2"/>
      <c r="F64" s="2"/>
      <c r="G64" s="2"/>
      <c r="H64" s="36"/>
      <c r="I64" s="45"/>
      <c r="J64" s="36"/>
      <c r="K64" s="36"/>
      <c r="L64" s="36"/>
      <c r="M64" s="36"/>
      <c r="N64" s="36"/>
      <c r="O64" s="36"/>
      <c r="P64" s="33">
        <f t="shared" si="10"/>
        <v>0</v>
      </c>
    </row>
    <row r="65" spans="1:16" ht="18" x14ac:dyDescent="0.35">
      <c r="A65" s="10" t="s">
        <v>56</v>
      </c>
      <c r="B65" s="3"/>
      <c r="C65" s="29"/>
      <c r="D65" s="2"/>
      <c r="E65" s="2"/>
      <c r="F65" s="2"/>
      <c r="G65" s="2"/>
      <c r="H65" s="36"/>
      <c r="I65" s="45"/>
      <c r="J65" s="36"/>
      <c r="K65" s="36"/>
      <c r="L65" s="36"/>
      <c r="M65" s="36"/>
      <c r="N65" s="36"/>
      <c r="O65" s="36"/>
      <c r="P65" s="33">
        <f>D65+E65+F65+G65+H65+I65+J65+K65+L65+M65+N65+O65</f>
        <v>0</v>
      </c>
    </row>
    <row r="66" spans="1:16" ht="36" x14ac:dyDescent="0.35">
      <c r="A66" s="13" t="s">
        <v>57</v>
      </c>
      <c r="B66" s="3"/>
      <c r="C66" s="30"/>
      <c r="D66" s="2"/>
      <c r="E66" s="2"/>
      <c r="F66" s="2"/>
      <c r="G66" s="2"/>
      <c r="H66" s="36"/>
      <c r="I66" s="45"/>
      <c r="J66" s="36"/>
      <c r="K66" s="36"/>
      <c r="L66" s="36"/>
      <c r="M66" s="36"/>
      <c r="N66" s="36"/>
      <c r="O66" s="36"/>
      <c r="P66" s="33">
        <f t="shared" si="10"/>
        <v>0</v>
      </c>
    </row>
    <row r="67" spans="1:16" ht="18" x14ac:dyDescent="0.35">
      <c r="A67" s="9" t="s">
        <v>58</v>
      </c>
      <c r="B67" s="1"/>
      <c r="C67" s="28"/>
      <c r="D67" s="2"/>
      <c r="E67" s="2"/>
      <c r="F67" s="2"/>
      <c r="G67" s="2"/>
      <c r="H67" s="36"/>
      <c r="I67" s="45"/>
      <c r="J67" s="36"/>
      <c r="K67" s="36"/>
      <c r="L67" s="36"/>
      <c r="M67" s="36"/>
      <c r="N67" s="36"/>
      <c r="O67" s="36"/>
      <c r="P67" s="33">
        <f t="shared" si="10"/>
        <v>0</v>
      </c>
    </row>
    <row r="68" spans="1:16" ht="18" x14ac:dyDescent="0.35">
      <c r="A68" s="10" t="s">
        <v>59</v>
      </c>
      <c r="B68" s="3"/>
      <c r="C68" s="29"/>
      <c r="D68" s="4"/>
      <c r="E68" s="4"/>
      <c r="F68" s="4"/>
      <c r="G68" s="4"/>
      <c r="H68" s="38"/>
      <c r="I68" s="44"/>
      <c r="J68" s="38"/>
      <c r="K68" s="38"/>
      <c r="L68" s="38"/>
      <c r="M68" s="38"/>
      <c r="N68" s="38"/>
      <c r="O68" s="38"/>
      <c r="P68" s="33">
        <f t="shared" si="10"/>
        <v>0</v>
      </c>
    </row>
    <row r="69" spans="1:16" ht="18" x14ac:dyDescent="0.35">
      <c r="A69" s="10" t="s">
        <v>60</v>
      </c>
      <c r="B69" s="3"/>
      <c r="C69" s="29"/>
      <c r="D69" s="2"/>
      <c r="E69" s="2"/>
      <c r="F69" s="2"/>
      <c r="G69" s="2"/>
      <c r="H69" s="36"/>
      <c r="I69" s="45"/>
      <c r="J69" s="36"/>
      <c r="K69" s="36"/>
      <c r="L69" s="36"/>
      <c r="M69" s="36"/>
      <c r="N69" s="36"/>
      <c r="O69" s="36"/>
      <c r="P69" s="33">
        <f t="shared" si="10"/>
        <v>0</v>
      </c>
    </row>
    <row r="70" spans="1:16" ht="18" x14ac:dyDescent="0.35">
      <c r="A70" s="9" t="s">
        <v>61</v>
      </c>
      <c r="B70" s="1"/>
      <c r="C70" s="28"/>
      <c r="D70" s="2"/>
      <c r="E70" s="2"/>
      <c r="F70" s="2"/>
      <c r="G70" s="2"/>
      <c r="H70" s="36"/>
      <c r="I70" s="45"/>
      <c r="J70" s="36"/>
      <c r="K70" s="36"/>
      <c r="L70" s="36"/>
      <c r="M70" s="36"/>
      <c r="N70" s="36"/>
      <c r="O70" s="36"/>
      <c r="P70" s="33">
        <f t="shared" si="10"/>
        <v>0</v>
      </c>
    </row>
    <row r="71" spans="1:16" ht="18" x14ac:dyDescent="0.35">
      <c r="A71" s="10" t="s">
        <v>62</v>
      </c>
      <c r="B71" s="3"/>
      <c r="C71" s="29"/>
      <c r="D71" s="4"/>
      <c r="E71" s="4"/>
      <c r="F71" s="4"/>
      <c r="G71" s="4"/>
      <c r="H71" s="38"/>
      <c r="I71" s="44"/>
      <c r="J71" s="38"/>
      <c r="K71" s="38"/>
      <c r="L71" s="38"/>
      <c r="M71" s="38"/>
      <c r="N71" s="38"/>
      <c r="O71" s="38"/>
      <c r="P71" s="33">
        <f t="shared" si="10"/>
        <v>0</v>
      </c>
    </row>
    <row r="72" spans="1:16" ht="18" x14ac:dyDescent="0.35">
      <c r="A72" s="10" t="s">
        <v>63</v>
      </c>
      <c r="B72" s="3"/>
      <c r="C72" s="29"/>
      <c r="D72" s="2"/>
      <c r="E72" s="2"/>
      <c r="F72" s="2"/>
      <c r="G72" s="2"/>
      <c r="H72" s="36"/>
      <c r="I72" s="45"/>
      <c r="J72" s="36"/>
      <c r="K72" s="36"/>
      <c r="L72" s="36"/>
      <c r="M72" s="36"/>
      <c r="N72" s="36"/>
      <c r="O72" s="36"/>
      <c r="P72" s="33">
        <f t="shared" si="10"/>
        <v>0</v>
      </c>
    </row>
    <row r="73" spans="1:16" ht="18" x14ac:dyDescent="0.35">
      <c r="A73" s="10" t="s">
        <v>64</v>
      </c>
      <c r="B73" s="3"/>
      <c r="C73" s="29"/>
      <c r="D73" s="2"/>
      <c r="E73" s="2"/>
      <c r="F73" s="2"/>
      <c r="G73" s="2"/>
      <c r="H73" s="36"/>
      <c r="I73" s="45"/>
      <c r="J73" s="36"/>
      <c r="K73" s="36"/>
      <c r="L73" s="36"/>
      <c r="M73" s="36"/>
      <c r="N73" s="36"/>
      <c r="O73" s="36"/>
      <c r="P73" s="33">
        <f t="shared" si="10"/>
        <v>0</v>
      </c>
    </row>
    <row r="74" spans="1:16" ht="18" x14ac:dyDescent="0.35">
      <c r="A74" s="7" t="s">
        <v>66</v>
      </c>
      <c r="B74" s="16"/>
      <c r="C74" s="31"/>
      <c r="D74" s="17"/>
      <c r="E74" s="17"/>
      <c r="F74" s="17"/>
      <c r="G74" s="17"/>
      <c r="H74" s="43"/>
      <c r="I74" s="8"/>
      <c r="J74" s="43"/>
      <c r="K74" s="43"/>
      <c r="L74" s="43"/>
      <c r="M74" s="43"/>
      <c r="N74" s="43"/>
      <c r="O74" s="43"/>
      <c r="P74" s="33">
        <f t="shared" si="10"/>
        <v>0</v>
      </c>
    </row>
    <row r="75" spans="1:16" ht="18" x14ac:dyDescent="0.35">
      <c r="A75" s="9" t="s">
        <v>67</v>
      </c>
      <c r="B75" s="1"/>
      <c r="C75" s="28"/>
      <c r="D75" s="18"/>
      <c r="E75" s="18"/>
      <c r="F75" s="18"/>
      <c r="G75" s="18"/>
      <c r="H75" s="39"/>
      <c r="I75" s="47"/>
      <c r="J75" s="39"/>
      <c r="K75" s="39"/>
      <c r="L75" s="39"/>
      <c r="M75" s="39"/>
      <c r="N75" s="39"/>
      <c r="O75" s="39"/>
      <c r="P75" s="33">
        <f>D75+E75+F75+G75+H75+I75+J75+K75+L75+M75+N75+O75</f>
        <v>0</v>
      </c>
    </row>
    <row r="76" spans="1:16" ht="18" x14ac:dyDescent="0.35">
      <c r="A76" s="10" t="s">
        <v>68</v>
      </c>
      <c r="B76" s="3"/>
      <c r="C76" s="29"/>
      <c r="D76" s="2"/>
      <c r="E76" s="2"/>
      <c r="F76" s="2"/>
      <c r="G76" s="2"/>
      <c r="H76" s="39"/>
      <c r="I76" s="47"/>
      <c r="J76" s="39"/>
      <c r="K76" s="39"/>
      <c r="L76" s="39"/>
      <c r="M76" s="39"/>
      <c r="N76" s="39"/>
      <c r="O76" s="39"/>
      <c r="P76" s="33">
        <f t="shared" si="10"/>
        <v>0</v>
      </c>
    </row>
    <row r="77" spans="1:16" ht="18" x14ac:dyDescent="0.35">
      <c r="A77" s="10" t="s">
        <v>69</v>
      </c>
      <c r="B77" s="3"/>
      <c r="C77" s="29"/>
      <c r="D77" s="4"/>
      <c r="E77" s="4"/>
      <c r="F77" s="4"/>
      <c r="G77" s="4"/>
      <c r="H77" s="39"/>
      <c r="I77" s="47"/>
      <c r="J77" s="39"/>
      <c r="K77" s="39"/>
      <c r="L77" s="39"/>
      <c r="M77" s="39"/>
      <c r="N77" s="39"/>
      <c r="O77" s="39"/>
      <c r="P77" s="33">
        <f t="shared" si="10"/>
        <v>0</v>
      </c>
    </row>
    <row r="78" spans="1:16" ht="18" x14ac:dyDescent="0.35">
      <c r="A78" s="9" t="s">
        <v>70</v>
      </c>
      <c r="B78" s="1"/>
      <c r="C78" s="28"/>
      <c r="D78" s="4"/>
      <c r="E78" s="4"/>
      <c r="F78" s="4"/>
      <c r="G78" s="4"/>
      <c r="H78" s="39"/>
      <c r="I78" s="47"/>
      <c r="J78" s="39"/>
      <c r="K78" s="39"/>
      <c r="L78" s="39"/>
      <c r="M78" s="39"/>
      <c r="N78" s="39"/>
      <c r="O78" s="39"/>
      <c r="P78" s="33">
        <f t="shared" si="10"/>
        <v>0</v>
      </c>
    </row>
    <row r="79" spans="1:16" ht="18" x14ac:dyDescent="0.35">
      <c r="A79" s="10" t="s">
        <v>71</v>
      </c>
      <c r="B79" s="3"/>
      <c r="C79" s="29"/>
      <c r="D79" s="2"/>
      <c r="E79" s="2"/>
      <c r="F79" s="2"/>
      <c r="G79" s="2"/>
      <c r="H79" s="39"/>
      <c r="I79" s="47"/>
      <c r="J79" s="39"/>
      <c r="K79" s="39"/>
      <c r="L79" s="39"/>
      <c r="M79" s="39"/>
      <c r="N79" s="39"/>
      <c r="O79" s="39"/>
      <c r="P79" s="33">
        <f t="shared" si="10"/>
        <v>0</v>
      </c>
    </row>
    <row r="80" spans="1:16" ht="18" x14ac:dyDescent="0.35">
      <c r="A80" s="10" t="s">
        <v>72</v>
      </c>
      <c r="B80" s="3"/>
      <c r="C80" s="29"/>
      <c r="D80" s="2"/>
      <c r="E80" s="2"/>
      <c r="F80" s="2"/>
      <c r="G80" s="2"/>
      <c r="H80" s="39"/>
      <c r="I80" s="47"/>
      <c r="J80" s="39"/>
      <c r="K80" s="39"/>
      <c r="L80" s="39"/>
      <c r="M80" s="39"/>
      <c r="N80" s="39"/>
      <c r="O80" s="39"/>
      <c r="P80" s="33">
        <f t="shared" si="10"/>
        <v>0</v>
      </c>
    </row>
    <row r="81" spans="1:16" ht="18" x14ac:dyDescent="0.35">
      <c r="A81" s="9" t="s">
        <v>73</v>
      </c>
      <c r="B81" s="1"/>
      <c r="C81" s="28"/>
      <c r="D81" s="4"/>
      <c r="E81" s="4"/>
      <c r="F81" s="4"/>
      <c r="G81" s="4"/>
      <c r="H81" s="39"/>
      <c r="I81" s="47"/>
      <c r="J81" s="39"/>
      <c r="K81" s="39"/>
      <c r="L81" s="39"/>
      <c r="M81" s="39"/>
      <c r="N81" s="39"/>
      <c r="O81" s="39"/>
      <c r="P81" s="33">
        <f t="shared" si="10"/>
        <v>0</v>
      </c>
    </row>
    <row r="82" spans="1:16" ht="18" x14ac:dyDescent="0.35">
      <c r="A82" s="10" t="s">
        <v>74</v>
      </c>
      <c r="B82" s="3"/>
      <c r="C82" s="29"/>
      <c r="D82" s="2"/>
      <c r="E82" s="2"/>
      <c r="F82" s="2"/>
      <c r="G82" s="2"/>
      <c r="H82" s="39"/>
      <c r="I82" s="47"/>
      <c r="J82" s="39"/>
      <c r="K82" s="39"/>
      <c r="L82" s="39"/>
      <c r="M82" s="39"/>
      <c r="N82" s="39"/>
      <c r="O82" s="39"/>
      <c r="P82" s="33">
        <f t="shared" si="10"/>
        <v>0</v>
      </c>
    </row>
    <row r="83" spans="1:16" ht="18" x14ac:dyDescent="0.35">
      <c r="A83" s="9" t="s">
        <v>85</v>
      </c>
      <c r="B83" s="28"/>
      <c r="C83" s="28"/>
      <c r="D83" s="3"/>
      <c r="E83" s="1">
        <f>E84+E85+E86</f>
        <v>17525</v>
      </c>
      <c r="F83" s="1">
        <f>F84+F85+F86</f>
        <v>0</v>
      </c>
      <c r="G83" s="1">
        <f>G84+G85+G86</f>
        <v>0</v>
      </c>
      <c r="H83" s="1">
        <f>H84+H85+H86</f>
        <v>0</v>
      </c>
      <c r="I83" s="4"/>
      <c r="J83" s="35"/>
      <c r="K83" s="35"/>
      <c r="L83" s="35"/>
      <c r="M83" s="35"/>
      <c r="N83" s="35"/>
      <c r="O83" s="35"/>
      <c r="P83" s="40">
        <f>D83+E83+F83+G83+H83+I83+J83+K83+L83+M83+N83+O83</f>
        <v>17525</v>
      </c>
    </row>
    <row r="84" spans="1:16" ht="18" x14ac:dyDescent="0.35">
      <c r="A84" s="10" t="s">
        <v>44</v>
      </c>
      <c r="B84" s="29"/>
      <c r="C84" s="29"/>
      <c r="D84" s="3"/>
      <c r="E84" s="3"/>
      <c r="F84" s="3"/>
      <c r="G84" s="3"/>
      <c r="H84" s="39"/>
      <c r="I84" s="2"/>
      <c r="J84" s="33"/>
      <c r="K84" s="33"/>
      <c r="L84" s="33"/>
      <c r="M84" s="33"/>
      <c r="N84" s="33"/>
      <c r="O84" s="33"/>
      <c r="P84" s="33">
        <f>D84+E84+F84+G84+H84+I84+J84+K84+L84+M84+N84+O84</f>
        <v>0</v>
      </c>
    </row>
    <row r="85" spans="1:16" ht="18" x14ac:dyDescent="0.35">
      <c r="A85" s="10" t="s">
        <v>98</v>
      </c>
      <c r="B85" s="29"/>
      <c r="C85" s="29"/>
      <c r="D85" s="3"/>
      <c r="E85" s="3"/>
      <c r="F85" s="3"/>
      <c r="G85" s="3"/>
      <c r="H85" s="39"/>
      <c r="I85" s="2"/>
      <c r="J85" s="33"/>
      <c r="K85" s="33"/>
      <c r="L85" s="33"/>
      <c r="M85" s="33"/>
      <c r="N85" s="33"/>
      <c r="O85" s="33"/>
      <c r="P85" s="33">
        <f t="shared" ref="P85" si="11">D85+E85+F85+G85+H85+I85+J85+K85+L85+M85+N85+O85</f>
        <v>0</v>
      </c>
    </row>
    <row r="86" spans="1:16" ht="18" x14ac:dyDescent="0.35">
      <c r="A86" s="10" t="s">
        <v>48</v>
      </c>
      <c r="B86" s="29"/>
      <c r="C86" s="29"/>
      <c r="D86" s="3"/>
      <c r="E86" s="3">
        <v>17525</v>
      </c>
      <c r="F86" s="3">
        <v>0</v>
      </c>
      <c r="G86" s="3">
        <v>0</v>
      </c>
      <c r="H86" s="34"/>
      <c r="I86" s="3"/>
      <c r="J86" s="34"/>
      <c r="K86" s="34"/>
      <c r="L86" s="27"/>
      <c r="M86" s="34"/>
      <c r="N86" s="34"/>
      <c r="O86" s="34"/>
      <c r="P86" s="33">
        <f>D86+E86+F86+G86+H86+I86+J86+K86+L86+M86+N86+O86</f>
        <v>17525</v>
      </c>
    </row>
    <row r="87" spans="1:16" ht="18" x14ac:dyDescent="0.35">
      <c r="A87" s="11" t="s">
        <v>65</v>
      </c>
      <c r="B87" s="12">
        <f t="shared" ref="B87:D87" si="12">B10+B16+B26+B36+B45+B52+B62+B67+B67+B70+B74</f>
        <v>293000000</v>
      </c>
      <c r="C87" s="32"/>
      <c r="D87" s="12">
        <f t="shared" si="12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13">G10+G16+G26+G36+G45+G52+G62+G67+G67+G70+G74</f>
        <v>20423641.289999999</v>
      </c>
      <c r="H87" s="12">
        <f>H10+H16+H26+H36+H45+H52+H62+H67+H67+H70+H74+H86</f>
        <v>28317896.699999999</v>
      </c>
      <c r="I87" s="12">
        <f t="shared" ref="I87:M87" si="14">I10+I16+I26+I36+I45+I52+I62+I67+I67+I70+I74+I83</f>
        <v>0</v>
      </c>
      <c r="J87" s="12">
        <f t="shared" ref="J87:K87" si="15">J10+J16+J26+J36+J45+J52+J62+J67+J67+J70+J74+J83</f>
        <v>0</v>
      </c>
      <c r="K87" s="12">
        <f t="shared" si="15"/>
        <v>0</v>
      </c>
      <c r="L87" s="12">
        <f t="shared" si="14"/>
        <v>0</v>
      </c>
      <c r="M87" s="12">
        <f t="shared" si="14"/>
        <v>0</v>
      </c>
      <c r="N87" s="12">
        <f>N10+N16+N26+N36+N45+N52+N62+N67+N67+N70+N74+N83</f>
        <v>0</v>
      </c>
      <c r="O87" s="12">
        <f t="shared" ref="O87" si="16">O10+O16+O26+O36+O45+O52+O62+O67+O67+O70+O74+O83</f>
        <v>0</v>
      </c>
      <c r="P87" s="12">
        <f>D87+E87+F87+G87+H87+I87+J87+K87+L87+M87+N87+O87</f>
        <v>110923626.61</v>
      </c>
    </row>
    <row r="90" spans="1:16" x14ac:dyDescent="0.3">
      <c r="G90" s="41"/>
    </row>
    <row r="92" spans="1:16" ht="18" x14ac:dyDescent="0.35">
      <c r="A92" s="48" t="s">
        <v>91</v>
      </c>
      <c r="B92" s="47"/>
    </row>
    <row r="93" spans="1:16" ht="18" x14ac:dyDescent="0.3">
      <c r="A93" s="50" t="s">
        <v>99</v>
      </c>
      <c r="B93" s="51"/>
    </row>
    <row r="94" spans="1:16" ht="37.200000000000003" customHeight="1" x14ac:dyDescent="0.3">
      <c r="A94" s="52" t="s">
        <v>100</v>
      </c>
      <c r="B94" s="53"/>
      <c r="C94" s="15"/>
    </row>
    <row r="95" spans="1:16" ht="52.2" customHeight="1" x14ac:dyDescent="0.35">
      <c r="A95" s="54" t="s">
        <v>101</v>
      </c>
      <c r="B95" s="55"/>
      <c r="C95" s="19"/>
    </row>
    <row r="96" spans="1:16" ht="29.25" customHeight="1" x14ac:dyDescent="0.3">
      <c r="B96" s="20"/>
      <c r="C96" s="20"/>
    </row>
    <row r="97" spans="2:3" ht="60.75" customHeight="1" x14ac:dyDescent="0.3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2025-04-14T15:56:57Z</cp:lastPrinted>
  <dcterms:created xsi:type="dcterms:W3CDTF">2021-07-29T18:58:50Z</dcterms:created>
  <dcterms:modified xsi:type="dcterms:W3CDTF">2025-06-20T21:50:57Z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